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d33de5ba50831c/ドキュメント/絶対に予算達成するルート営業の仕組化/"/>
    </mc:Choice>
  </mc:AlternateContent>
  <xr:revisionPtr revIDLastSave="0" documentId="8_{8171BF58-EE38-451A-B40B-E5284ED99B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営業組織改革診断" sheetId="1" r:id="rId1"/>
    <sheet name="総合診断結果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C118" i="1"/>
  <c r="C11" i="2" s="1"/>
  <c r="F11" i="2" s="1"/>
  <c r="C97" i="1"/>
  <c r="D97" i="1" s="1"/>
  <c r="C76" i="1"/>
  <c r="D76" i="1" s="1"/>
  <c r="C61" i="1"/>
  <c r="D61" i="1" s="1"/>
  <c r="C43" i="1"/>
  <c r="C7" i="2" s="1"/>
  <c r="C31" i="1"/>
  <c r="C6" i="2" s="1"/>
  <c r="E6" i="2" s="1"/>
  <c r="C17" i="1"/>
  <c r="C5" i="2" s="1"/>
  <c r="F5" i="2" s="1"/>
  <c r="E11" i="2" l="1"/>
  <c r="D118" i="1"/>
  <c r="D43" i="1"/>
  <c r="D31" i="1"/>
  <c r="D17" i="1"/>
  <c r="C10" i="2"/>
  <c r="C9" i="2"/>
  <c r="C8" i="2"/>
  <c r="E7" i="2"/>
  <c r="C120" i="1"/>
  <c r="D120" i="1" s="1"/>
  <c r="E5" i="2"/>
  <c r="F10" i="2" l="1"/>
  <c r="E10" i="2"/>
  <c r="F9" i="2"/>
  <c r="E9" i="2"/>
  <c r="E8" i="2"/>
  <c r="F8" i="2"/>
  <c r="C12" i="2"/>
  <c r="E12" i="2" s="1"/>
</calcChain>
</file>

<file path=xl/sharedStrings.xml><?xml version="1.0" encoding="utf-8"?>
<sst xmlns="http://schemas.openxmlformats.org/spreadsheetml/2006/main" count="182" uniqueCount="162">
  <si>
    <t>営業組織改革診断チェックリスト</t>
  </si>
  <si>
    <t>〜あなたの会社の「今」を可視化し、改革の優先順位を見極める〜</t>
  </si>
  <si>
    <t>【使い方】各項目について、現在の状況を5段階で自己採点してください(1〜5点をC列に入力)</t>
  </si>
  <si>
    <t>5点=完全に実現 / 4点=概ね実現 / 3点=部分的に実現 / 2点=あまり実現せず / 1点=全く実現せず</t>
  </si>
  <si>
    <t>【第1章】営業の属人化診断</t>
  </si>
  <si>
    <t>得点</t>
  </si>
  <si>
    <t>満点30点</t>
  </si>
  <si>
    <t>1-1. トップセールス依存度の解消</t>
  </si>
  <si>
    <t>□ 特定の営業担当者に頼らなくても、安定的に売上目標を達成できる</t>
  </si>
  <si>
    <t>□ トップセールスのノウハウが言語化・マニュアル化され、誰でも再現できる</t>
  </si>
  <si>
    <t>1-2. 情報共有の実態</t>
  </si>
  <si>
    <t>□ 顧客情報・商談進捗がCRM等で組織全体に共有され、誰でもフォローできる</t>
  </si>
  <si>
    <t>□ 成功事例・失敗事例がチーム内で定期的に共有され、組織の財産になっている</t>
  </si>
  <si>
    <t>1-3. 人材育成の仕組み</t>
  </si>
  <si>
    <t>□ 新人が一人前になるまでの育成プログラムが確立され、計画通りに成長している</t>
  </si>
  <si>
    <t>□ 個人の能力を組織として2倍、3倍に増幅させる仕組みがある</t>
  </si>
  <si>
    <t>【第2章】予算達成力診断</t>
  </si>
  <si>
    <t>2-1. 目標設定の質</t>
  </si>
  <si>
    <t>□ メンバーが目標を「自分化」し、達成への具体的な道筋を自分の言葉で説明できる</t>
  </si>
  <si>
    <t>□ 目標設定に根拠とデータ分析が伴い、「根性論」ではなく「論理」がある</t>
  </si>
  <si>
    <t>2-2. PDCAサイクルの実効性</t>
  </si>
  <si>
    <t>□ Plan(計画)が具体的な行動量・成果指標・期限で明確に設定されている</t>
  </si>
  <si>
    <t>□ Do(実行)の進捗・結果・課題が詳細に記録され、振り返りができる</t>
  </si>
  <si>
    <t>□ Check(評価)で表面的な数字だけでなく、深い原因分析が行われている</t>
  </si>
  <si>
    <t>□ Action(改善)で実効性のある具体的な改善策が導き出され、実行されている</t>
  </si>
  <si>
    <t>2-3. 情報共有と検証力</t>
  </si>
  <si>
    <t>□ メンバー間で顧客情報・競合情報・市場情報が活発に共有されている</t>
  </si>
  <si>
    <t>□ 目標未達成時に多角的な検証(量・質・環境・システム分析)が行われている</t>
  </si>
  <si>
    <t>【第3章】努力の方向性診断</t>
  </si>
  <si>
    <t>3-1. 精神論からの脱却</t>
  </si>
  <si>
    <t>□ 「頑張れ」「気合い」ではなく、具体的な行動指針とデータに基づく指導がある</t>
  </si>
  <si>
    <t>□ 売れない原因を個人の努力不足ではなく、構造的問題として分析している</t>
  </si>
  <si>
    <t>3-2. 効果的な活動の明確化</t>
  </si>
  <si>
    <t>□ 成果に直結する活動が特定され、優先順位が明確になっている</t>
  </si>
  <si>
    <t>□ プロセスごとの成果指標(提案件数・商談化率・受注率・平均単価等)が設定されている</t>
  </si>
  <si>
    <t>3-3. 行動修正の仕組み</t>
  </si>
  <si>
    <t>□ 成功事例が体系化され、チェックリストやマニュアルとして再現可能になっている</t>
  </si>
  <si>
    <t>□ 定期的な観察とフィードバック(同行営業・ロープレ・1on1)が実施されている</t>
  </si>
  <si>
    <t>【第4章】自立自走組織の設計診断</t>
  </si>
  <si>
    <t>4-1. 責任のクロス化</t>
  </si>
  <si>
    <t>□ メンバーが自分の担当領域だけでなく、他領域にも関心・責任意識を持っている</t>
  </si>
  <si>
    <t>□ 評価や意思決定にメンバーが参画し、当事者意識が醸成されている</t>
  </si>
  <si>
    <t>4-2. 権限委譲の仕組み</t>
  </si>
  <si>
    <t>□ 明確な目的共有と段階的な権限委譲の設計がある(放任・過干渉のバランス)</t>
  </si>
  <si>
    <t>□ 安全網(適時アドバイス・サポートネットワーク・学習機会)が整備されている</t>
  </si>
  <si>
    <t>4-3. 最適解を導く環境設計</t>
  </si>
  <si>
    <t>□ 現場の声が活かされる「皆で考える場」があり、自由に意見できる文化がある</t>
  </si>
  <si>
    <t>□ リーダーが現場に同行・観察し、個人最適から全体最適への視点転換を促している</t>
  </si>
  <si>
    <t>4-4. 信頼関係構築の仕組み</t>
  </si>
  <si>
    <t>□ 個人の特性・価値観・動機を深く理解し、個別対応ができている</t>
  </si>
  <si>
    <t>□ 立場を超えた平等な関係性があり、長期的なネットワークが形成されている</t>
  </si>
  <si>
    <t>4-5. 支える仕組みの確立</t>
  </si>
  <si>
    <t>□ 自立度に応じた段階的支援(依存→自立)の仕組みがある</t>
  </si>
  <si>
    <t>□ 問いかけ文化・失敗共有・ネットワーク型サポート・知識共有の仕組みがある</t>
  </si>
  <si>
    <t>【第5章】仕組み化の成果診断</t>
  </si>
  <si>
    <t>5-1. 現場利益最大化の視点</t>
  </si>
  <si>
    <t>□ 売上至上主義から脱却し、「現場利益最大化」の指標で営業活動ができている</t>
  </si>
  <si>
    <t>□ 得意先特性を分析し、商品ミックス最適化・販促ROI重視の提案ができている</t>
  </si>
  <si>
    <t>5-2. ボトムアップ提案の文化</t>
  </si>
  <si>
    <t>□ 現場から本社・上層部への具体的な提案がデータとともに行われている</t>
  </si>
  <si>
    <t>□ 失敗を歓迎する文化があり、チャレンジと学習のサイクルが回っている</t>
  </si>
  <si>
    <t>5-3. 自走チームの実現</t>
  </si>
  <si>
    <t>□ 細かい指示がなくても、メンバーが自発的に考え、行動できている</t>
  </si>
  <si>
    <t>□ 目標達成の安定性・売上向上・利益率改善・効率化が実現できている</t>
  </si>
  <si>
    <t>5-4. メンバー成長と組織文化</t>
  </si>
  <si>
    <t>□ 観察眼とフィードバック、個別成長戦略でメンバーが着実に成長している</t>
  </si>
  <si>
    <t>□ 心理的安全性があり、自由な意見表明・本音の対話・挑戦する文化がある</t>
  </si>
  <si>
    <t>【第6章】継続的進化の仕組み診断</t>
  </si>
  <si>
    <t>6-1. ワクワク感の維持</t>
  </si>
  <si>
    <t>□ メンバーに「背伸び仕事」を敢えて与え、成長実感・達成感を設計している</t>
  </si>
  <si>
    <t>□ 失敗を「宝物」にする文化があり、挑戦意欲が持続している</t>
  </si>
  <si>
    <t>6-2. 新しい学びの取り入れ方</t>
  </si>
  <si>
    <t>□ 現場同行・実践でのフィードバック・問いかけ文化で「生きた学び」がある</t>
  </si>
  <si>
    <t>□ 経営層との面談で視座が上がり、経営者視点が育っている</t>
  </si>
  <si>
    <t>6-3. 経験レベル別の支援</t>
  </si>
  <si>
    <t>□ 個性や成長段階に応じた個別最適の指導・権限委譲ができている</t>
  </si>
  <si>
    <t>□ 入社2-3年目から利益最大化指標を持たせ、「仮想マネジメント」を体験させている</t>
  </si>
  <si>
    <t>6-4. 偶然を活かす仕掛け</t>
  </si>
  <si>
    <t>□ 「種まき戦略」(未来投資・多様な経験機会)で偶然のチャンスを創出している</t>
  </si>
  <si>
    <t>□ 「見えないサポートネットワーク」で多様な人との接点を創出している</t>
  </si>
  <si>
    <t>6-5. 成功体験の共有文化</t>
  </si>
  <si>
    <t>□ 「皆で考える場」で成功要因を深く分析し、立場を超えて共有している</t>
  </si>
  <si>
    <t>□ リーダーの信念が浸透し、組織文化として定着している</t>
  </si>
  <si>
    <t>6-6. 自己進化する組織</t>
  </si>
  <si>
    <t>□ リーダー不在でも「メンバーが勝手に動き出す」自己進化の仕組みがある</t>
  </si>
  <si>
    <t>□ 「顧客課題解決」が本質として浸透し、継続的学習・自己修正が機能している</t>
  </si>
  <si>
    <t>【第7章】リーダーシップの質診断</t>
  </si>
  <si>
    <t>7-1. 深い個人理解と個性の活用</t>
  </si>
  <si>
    <t>□ 一人ひとりの性格・強み・成長段階・価値観を徹底的に観察・理解している</t>
  </si>
  <si>
    <t>□ 「扱いづらい個性」も活かせる配置・方針がある</t>
  </si>
  <si>
    <t>7-2. 段階的権限委譲による自立促進</t>
  </si>
  <si>
    <t>□ 成長に応じて徐々に権限を委譲し、最終的に大きな責任を任せている</t>
  </si>
  <si>
    <t>□ 責任感と達成感が自立心につながる設計ができている</t>
  </si>
  <si>
    <t>7-3. 問いかけによる思考力育成</t>
  </si>
  <si>
    <t>□ 一方的な指示ではなく、問いかけ型フィードバックで考える力を引き出している</t>
  </si>
  <si>
    <t>□ 「なぜその顧客に?」「なぜその商品を?」「過去の成功要因は?」と根拠を問う対話がある</t>
  </si>
  <si>
    <t>7-4. 革新的指標の導入</t>
  </si>
  <si>
    <t>□ 売上至上主義から「現場利益最大化」「貢献利益」等の革新的指標へ転換している</t>
  </si>
  <si>
    <t>□ 顧客価値創造・長期目線の文化が定着している</t>
  </si>
  <si>
    <t>7-5. 心理的安全性の確保</t>
  </si>
  <si>
    <t>□ 否定しない・やらされ感を排除し、失敗を許容する環境がある</t>
  </si>
  <si>
    <t>□ 本質的な思考を促す問いかけ文化がある</t>
  </si>
  <si>
    <t>7-6. 現場重視と長期関係性</t>
  </si>
  <si>
    <t>□ 会議室ではなく「現場・実践」を重視し、リアルを共有するスタイルがある</t>
  </si>
  <si>
    <t>□ 短期的上下関係でなく、異動・退職後も続く信頼とネットワークがある</t>
  </si>
  <si>
    <t>【総合計】</t>
  </si>
  <si>
    <t>総合診断結果</t>
  </si>
  <si>
    <t>📊 スコア集計表</t>
  </si>
  <si>
    <t>章</t>
  </si>
  <si>
    <t>タイトル</t>
  </si>
  <si>
    <t>満点</t>
  </si>
  <si>
    <t>達成率</t>
  </si>
  <si>
    <t>評価</t>
  </si>
  <si>
    <t>第1章</t>
  </si>
  <si>
    <t>営業の属人化診断</t>
  </si>
  <si>
    <t>30点</t>
  </si>
  <si>
    <t>第2章</t>
  </si>
  <si>
    <t>予算達成力診断</t>
  </si>
  <si>
    <t>第3章</t>
  </si>
  <si>
    <t>努力の方向性診断</t>
  </si>
  <si>
    <t>第4章</t>
  </si>
  <si>
    <t>自立自走組織の設計診断</t>
  </si>
  <si>
    <t>第5章</t>
  </si>
  <si>
    <t>仕組み化の成果診断</t>
  </si>
  <si>
    <t>第6章</t>
  </si>
  <si>
    <t>継続的進化の仕組み診断</t>
  </si>
  <si>
    <t>第7章</t>
  </si>
  <si>
    <t>リーダーシップの質診断</t>
  </si>
  <si>
    <t>合計</t>
  </si>
  <si>
    <t>全7章</t>
  </si>
  <si>
    <t>📋 評価基準</t>
  </si>
  <si>
    <t>🔴 最優先改善領域 (50%未満): 今すぐ着手すべき重大な課題</t>
  </si>
  <si>
    <t>🟡 優先改善領域 (50%以上70%未満): 早期に取り組むべき課題</t>
  </si>
  <si>
    <t>🟢 維持・強化領域 (70%以上): 現在のレベルを維持しつつ、さらに強化</t>
  </si>
  <si>
    <t>💡 改革のロードマップ（推奨アプローチ）</t>
  </si>
  <si>
    <t>【フェーズ1: 基盤構築（第1-3章）】 属人化解消・予算達成力・努力の方向性の基盤を整える</t>
  </si>
  <si>
    <t>【フェーズ2: 組織設計（第4章）】 自立自走組織の設計（責任のクロス化・権限委譲・信頼構築）</t>
  </si>
  <si>
    <t>【フェーズ3: 成果創出（第5章）】 仕組み化の威力を実感（利益最大化・ボトムアップ・自走チーム）</t>
  </si>
  <si>
    <t>【フェーズ4: 持続的進化（第6-7章）】 継続的進化とリーダーシップの確立</t>
  </si>
  <si>
    <t>📝 アクションプラン（今月から着手すべき3つの施策）</t>
  </si>
  <si>
    <t>施策1:</t>
  </si>
  <si>
    <t>改善対象章</t>
  </si>
  <si>
    <t>具体的施策</t>
  </si>
  <si>
    <t>期限</t>
  </si>
  <si>
    <t>担当者</t>
  </si>
  <si>
    <t>施策2:</t>
  </si>
  <si>
    <t>施策3:</t>
  </si>
  <si>
    <t>30点</t>
    <phoneticPr fontId="16"/>
  </si>
  <si>
    <t>40点</t>
    <phoneticPr fontId="16"/>
  </si>
  <si>
    <t>50点</t>
    <phoneticPr fontId="16"/>
  </si>
  <si>
    <t>60点</t>
    <phoneticPr fontId="16"/>
  </si>
  <si>
    <t>310点</t>
    <phoneticPr fontId="16"/>
  </si>
  <si>
    <t>満点40点</t>
    <phoneticPr fontId="16"/>
  </si>
  <si>
    <t>満点50点</t>
    <phoneticPr fontId="16"/>
  </si>
  <si>
    <t>満点60点</t>
    <phoneticPr fontId="16"/>
  </si>
  <si>
    <t>【第7章 小計】</t>
    <phoneticPr fontId="16"/>
  </si>
  <si>
    <t>【第6章 小計】</t>
    <phoneticPr fontId="16"/>
  </si>
  <si>
    <t>【第5章 小計】</t>
    <phoneticPr fontId="16"/>
  </si>
  <si>
    <t>【第4章 小計】</t>
    <phoneticPr fontId="16"/>
  </si>
  <si>
    <t>【第3章 小計】</t>
    <phoneticPr fontId="16"/>
  </si>
  <si>
    <t>【第2章 小計】</t>
    <phoneticPr fontId="16"/>
  </si>
  <si>
    <t>【第1章 小計】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</si>
</sst>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b/>
      <sz val="16"/>
      <color rgb="FFFFFFFF"/>
      <name val="Meiryo UI"/>
      <family val="3"/>
      <charset val="128"/>
    </font>
    <font>
      <i/>
      <sz val="11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sz val="9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sz val="9"/>
      <color rgb="FF404040"/>
      <name val="Meiryo UI"/>
      <family val="3"/>
      <charset val="128"/>
    </font>
    <font>
      <sz val="10"/>
      <name val="Meiryo UI"/>
      <family val="3"/>
      <charset val="128"/>
    </font>
    <font>
      <b/>
      <sz val="11"/>
      <color rgb="FFC0000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b/>
      <sz val="13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03864"/>
        <bgColor rgb="FF203864"/>
      </patternFill>
    </fill>
    <fill>
      <patternFill patternType="solid">
        <fgColor rgb="FFFFF2CC"/>
        <bgColor rgb="FFFFF2CC"/>
      </patternFill>
    </fill>
    <fill>
      <patternFill patternType="solid">
        <fgColor rgb="FFE7E6E6"/>
        <bgColor rgb="FFE7E6E6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1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9" fillId="0" borderId="4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6" borderId="1" xfId="0" applyFont="1" applyFill="1" applyBorder="1" applyAlignment="1">
      <alignment horizontal="left" vertical="center" indent="1"/>
    </xf>
    <xf numFmtId="0" fontId="11" fillId="7" borderId="1" xfId="0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3" xfId="0" applyBorder="1"/>
    <xf numFmtId="0" fontId="0" fillId="0" borderId="6" xfId="0" applyBorder="1"/>
    <xf numFmtId="0" fontId="13" fillId="3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 indent="2"/>
    </xf>
    <xf numFmtId="0" fontId="11" fillId="4" borderId="0" xfId="0" applyFont="1" applyFill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0" fontId="9" fillId="0" borderId="8" xfId="0" applyFont="1" applyBorder="1" applyAlignment="1">
      <alignment horizontal="left" vertical="center"/>
    </xf>
    <xf numFmtId="0" fontId="0" fillId="0" borderId="2" xfId="0" applyBorder="1"/>
    <xf numFmtId="0" fontId="0" fillId="0" borderId="9" xfId="0" applyBorder="1"/>
    <xf numFmtId="0" fontId="11" fillId="4" borderId="2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showGridLines="0" tabSelected="1" topLeftCell="A54" workbookViewId="0">
      <selection activeCell="B21" sqref="B21"/>
    </sheetView>
  </sheetViews>
  <sheetFormatPr defaultRowHeight="13" x14ac:dyDescent="0.2"/>
  <cols>
    <col min="1" max="1" width="5" customWidth="1"/>
    <col min="2" max="2" width="70" customWidth="1"/>
    <col min="3" max="3" width="12" customWidth="1"/>
    <col min="4" max="4" width="20" customWidth="1"/>
  </cols>
  <sheetData>
    <row r="1" spans="1:4" ht="30" customHeight="1" x14ac:dyDescent="0.2">
      <c r="A1" s="23" t="s">
        <v>0</v>
      </c>
      <c r="B1" s="19"/>
      <c r="C1" s="19"/>
      <c r="D1" s="19"/>
    </row>
    <row r="2" spans="1:4" ht="20" customHeight="1" x14ac:dyDescent="0.2">
      <c r="A2" s="18" t="s">
        <v>1</v>
      </c>
      <c r="B2" s="19"/>
      <c r="C2" s="19"/>
      <c r="D2" s="19"/>
    </row>
    <row r="4" spans="1:4" ht="30" customHeight="1" x14ac:dyDescent="0.2">
      <c r="A4" s="25" t="s">
        <v>2</v>
      </c>
      <c r="B4" s="19"/>
      <c r="C4" s="19"/>
      <c r="D4" s="19"/>
    </row>
    <row r="5" spans="1:4" ht="18" customHeight="1" x14ac:dyDescent="0.2">
      <c r="A5" s="26" t="s">
        <v>3</v>
      </c>
      <c r="B5" s="19"/>
      <c r="C5" s="19"/>
      <c r="D5" s="19"/>
    </row>
    <row r="7" spans="1:4" ht="20" customHeight="1" x14ac:dyDescent="0.2">
      <c r="A7" s="24" t="s">
        <v>4</v>
      </c>
      <c r="B7" s="19"/>
      <c r="C7" s="1" t="s">
        <v>5</v>
      </c>
      <c r="D7" s="1" t="s">
        <v>6</v>
      </c>
    </row>
    <row r="8" spans="1:4" ht="18" customHeight="1" x14ac:dyDescent="0.2">
      <c r="A8" s="20" t="s">
        <v>7</v>
      </c>
      <c r="B8" s="19"/>
      <c r="C8" s="19"/>
      <c r="D8" s="19"/>
    </row>
    <row r="9" spans="1:4" ht="40" customHeight="1" x14ac:dyDescent="0.2">
      <c r="A9" s="2">
        <v>1</v>
      </c>
      <c r="B9" s="3" t="s">
        <v>8</v>
      </c>
      <c r="C9" s="4"/>
      <c r="D9" s="5"/>
    </row>
    <row r="10" spans="1:4" ht="40" customHeight="1" x14ac:dyDescent="0.2">
      <c r="A10" s="2">
        <v>2</v>
      </c>
      <c r="B10" s="3" t="s">
        <v>9</v>
      </c>
      <c r="C10" s="4"/>
      <c r="D10" s="5"/>
    </row>
    <row r="11" spans="1:4" ht="18" customHeight="1" x14ac:dyDescent="0.2">
      <c r="A11" s="20" t="s">
        <v>10</v>
      </c>
      <c r="B11" s="19"/>
      <c r="C11" s="19"/>
      <c r="D11" s="19"/>
    </row>
    <row r="12" spans="1:4" ht="40" customHeight="1" x14ac:dyDescent="0.2">
      <c r="A12" s="2">
        <v>3</v>
      </c>
      <c r="B12" s="3" t="s">
        <v>11</v>
      </c>
      <c r="C12" s="4"/>
      <c r="D12" s="5"/>
    </row>
    <row r="13" spans="1:4" ht="40" customHeight="1" x14ac:dyDescent="0.2">
      <c r="A13" s="2">
        <v>4</v>
      </c>
      <c r="B13" s="3" t="s">
        <v>12</v>
      </c>
      <c r="C13" s="4"/>
      <c r="D13" s="5"/>
    </row>
    <row r="14" spans="1:4" ht="18" customHeight="1" x14ac:dyDescent="0.2">
      <c r="A14" s="20" t="s">
        <v>13</v>
      </c>
      <c r="B14" s="19"/>
      <c r="C14" s="19"/>
      <c r="D14" s="19"/>
    </row>
    <row r="15" spans="1:4" ht="40" customHeight="1" x14ac:dyDescent="0.2">
      <c r="A15" s="2">
        <v>5</v>
      </c>
      <c r="B15" s="3" t="s">
        <v>14</v>
      </c>
      <c r="C15" s="4"/>
      <c r="D15" s="5"/>
    </row>
    <row r="16" spans="1:4" ht="40" customHeight="1" x14ac:dyDescent="0.2">
      <c r="A16" s="2">
        <v>6</v>
      </c>
      <c r="B16" s="3" t="s">
        <v>15</v>
      </c>
      <c r="C16" s="4"/>
      <c r="D16" s="5"/>
    </row>
    <row r="17" spans="1:4" ht="22" customHeight="1" x14ac:dyDescent="0.2">
      <c r="A17" s="21" t="s">
        <v>161</v>
      </c>
      <c r="B17" s="19"/>
      <c r="C17" s="6">
        <f>SUM(C8:C16)</f>
        <v>0</v>
      </c>
      <c r="D17" s="6" t="str">
        <f>IF(C17=0,"",ROUND(C17/30*100,0)&amp;"%")</f>
        <v/>
      </c>
    </row>
    <row r="19" spans="1:4" ht="20" customHeight="1" x14ac:dyDescent="0.2">
      <c r="A19" s="24" t="s">
        <v>16</v>
      </c>
      <c r="B19" s="19"/>
      <c r="C19" s="1" t="s">
        <v>5</v>
      </c>
      <c r="D19" s="1" t="s">
        <v>152</v>
      </c>
    </row>
    <row r="20" spans="1:4" ht="18" customHeight="1" x14ac:dyDescent="0.2">
      <c r="A20" s="20" t="s">
        <v>17</v>
      </c>
      <c r="B20" s="19"/>
      <c r="C20" s="19"/>
      <c r="D20" s="19"/>
    </row>
    <row r="21" spans="1:4" ht="40" customHeight="1" x14ac:dyDescent="0.2">
      <c r="A21" s="2">
        <v>7</v>
      </c>
      <c r="B21" s="3" t="s">
        <v>18</v>
      </c>
      <c r="C21" s="4"/>
      <c r="D21" s="5"/>
    </row>
    <row r="22" spans="1:4" ht="40" customHeight="1" x14ac:dyDescent="0.2">
      <c r="A22" s="2">
        <v>8</v>
      </c>
      <c r="B22" s="3" t="s">
        <v>19</v>
      </c>
      <c r="C22" s="4"/>
      <c r="D22" s="5"/>
    </row>
    <row r="23" spans="1:4" ht="18" customHeight="1" x14ac:dyDescent="0.2">
      <c r="A23" s="20" t="s">
        <v>20</v>
      </c>
      <c r="B23" s="19"/>
      <c r="C23" s="19"/>
      <c r="D23" s="19"/>
    </row>
    <row r="24" spans="1:4" ht="40" customHeight="1" x14ac:dyDescent="0.2">
      <c r="A24" s="2">
        <v>9</v>
      </c>
      <c r="B24" s="3" t="s">
        <v>21</v>
      </c>
      <c r="C24" s="4"/>
      <c r="D24" s="5"/>
    </row>
    <row r="25" spans="1:4" ht="40" customHeight="1" x14ac:dyDescent="0.2">
      <c r="A25" s="2">
        <v>10</v>
      </c>
      <c r="B25" s="3" t="s">
        <v>22</v>
      </c>
      <c r="C25" s="4"/>
      <c r="D25" s="5"/>
    </row>
    <row r="26" spans="1:4" ht="40" customHeight="1" x14ac:dyDescent="0.2">
      <c r="A26" s="2">
        <v>11</v>
      </c>
      <c r="B26" s="3" t="s">
        <v>23</v>
      </c>
      <c r="C26" s="4"/>
      <c r="D26" s="5"/>
    </row>
    <row r="27" spans="1:4" ht="40" customHeight="1" x14ac:dyDescent="0.2">
      <c r="A27" s="2">
        <v>12</v>
      </c>
      <c r="B27" s="3" t="s">
        <v>24</v>
      </c>
      <c r="C27" s="4"/>
      <c r="D27" s="5"/>
    </row>
    <row r="28" spans="1:4" ht="18" customHeight="1" x14ac:dyDescent="0.2">
      <c r="A28" s="20" t="s">
        <v>25</v>
      </c>
      <c r="B28" s="19"/>
      <c r="C28" s="19"/>
      <c r="D28" s="19"/>
    </row>
    <row r="29" spans="1:4" ht="40" customHeight="1" x14ac:dyDescent="0.2">
      <c r="A29" s="2">
        <v>13</v>
      </c>
      <c r="B29" s="3" t="s">
        <v>26</v>
      </c>
      <c r="C29" s="4"/>
      <c r="D29" s="5"/>
    </row>
    <row r="30" spans="1:4" ht="40" customHeight="1" x14ac:dyDescent="0.2">
      <c r="A30" s="2">
        <v>14</v>
      </c>
      <c r="B30" s="3" t="s">
        <v>27</v>
      </c>
      <c r="C30" s="4"/>
      <c r="D30" s="5"/>
    </row>
    <row r="31" spans="1:4" ht="22" customHeight="1" x14ac:dyDescent="0.2">
      <c r="A31" s="21" t="s">
        <v>160</v>
      </c>
      <c r="B31" s="19"/>
      <c r="C31" s="6">
        <f>SUM(C20:C30)</f>
        <v>0</v>
      </c>
      <c r="D31" s="6" t="str">
        <f>IF(C31=0,"",ROUND(C31/40*100,0)&amp;"%")</f>
        <v/>
      </c>
    </row>
    <row r="33" spans="1:4" ht="20" customHeight="1" x14ac:dyDescent="0.2">
      <c r="A33" s="24" t="s">
        <v>28</v>
      </c>
      <c r="B33" s="19"/>
      <c r="C33" s="1" t="s">
        <v>5</v>
      </c>
      <c r="D33" s="1" t="s">
        <v>6</v>
      </c>
    </row>
    <row r="34" spans="1:4" ht="18" customHeight="1" x14ac:dyDescent="0.2">
      <c r="A34" s="20" t="s">
        <v>29</v>
      </c>
      <c r="B34" s="19"/>
      <c r="C34" s="19"/>
      <c r="D34" s="19"/>
    </row>
    <row r="35" spans="1:4" ht="40" customHeight="1" x14ac:dyDescent="0.2">
      <c r="A35" s="2">
        <v>15</v>
      </c>
      <c r="B35" s="3" t="s">
        <v>30</v>
      </c>
      <c r="C35" s="4"/>
      <c r="D35" s="5"/>
    </row>
    <row r="36" spans="1:4" ht="40" customHeight="1" x14ac:dyDescent="0.2">
      <c r="A36" s="2">
        <v>16</v>
      </c>
      <c r="B36" s="3" t="s">
        <v>31</v>
      </c>
      <c r="C36" s="4"/>
      <c r="D36" s="5"/>
    </row>
    <row r="37" spans="1:4" ht="18" customHeight="1" x14ac:dyDescent="0.2">
      <c r="A37" s="20" t="s">
        <v>32</v>
      </c>
      <c r="B37" s="19"/>
      <c r="C37" s="19"/>
      <c r="D37" s="19"/>
    </row>
    <row r="38" spans="1:4" ht="40" customHeight="1" x14ac:dyDescent="0.2">
      <c r="A38" s="2">
        <v>17</v>
      </c>
      <c r="B38" s="3" t="s">
        <v>33</v>
      </c>
      <c r="C38" s="4"/>
      <c r="D38" s="5"/>
    </row>
    <row r="39" spans="1:4" ht="40" customHeight="1" x14ac:dyDescent="0.2">
      <c r="A39" s="2">
        <v>18</v>
      </c>
      <c r="B39" s="3" t="s">
        <v>34</v>
      </c>
      <c r="C39" s="4"/>
      <c r="D39" s="5"/>
    </row>
    <row r="40" spans="1:4" ht="18" customHeight="1" x14ac:dyDescent="0.2">
      <c r="A40" s="20" t="s">
        <v>35</v>
      </c>
      <c r="B40" s="19"/>
      <c r="C40" s="19"/>
      <c r="D40" s="19"/>
    </row>
    <row r="41" spans="1:4" ht="40" customHeight="1" x14ac:dyDescent="0.2">
      <c r="A41" s="2">
        <v>19</v>
      </c>
      <c r="B41" s="3" t="s">
        <v>36</v>
      </c>
      <c r="C41" s="4"/>
      <c r="D41" s="5"/>
    </row>
    <row r="42" spans="1:4" ht="40" customHeight="1" x14ac:dyDescent="0.2">
      <c r="A42" s="2">
        <v>20</v>
      </c>
      <c r="B42" s="3" t="s">
        <v>37</v>
      </c>
      <c r="C42" s="4"/>
      <c r="D42" s="5"/>
    </row>
    <row r="43" spans="1:4" ht="22" customHeight="1" x14ac:dyDescent="0.2">
      <c r="A43" s="21" t="s">
        <v>159</v>
      </c>
      <c r="B43" s="19"/>
      <c r="C43" s="6">
        <f>SUM(C34:C42)</f>
        <v>0</v>
      </c>
      <c r="D43" s="6" t="str">
        <f>IF(C43=0,"",ROUND(C43/30*100,0)&amp;"%")</f>
        <v/>
      </c>
    </row>
    <row r="45" spans="1:4" ht="20" customHeight="1" x14ac:dyDescent="0.2">
      <c r="A45" s="24" t="s">
        <v>38</v>
      </c>
      <c r="B45" s="19"/>
      <c r="C45" s="1" t="s">
        <v>5</v>
      </c>
      <c r="D45" s="1" t="s">
        <v>153</v>
      </c>
    </row>
    <row r="46" spans="1:4" ht="18" customHeight="1" x14ac:dyDescent="0.2">
      <c r="A46" s="20" t="s">
        <v>39</v>
      </c>
      <c r="B46" s="19"/>
      <c r="C46" s="19"/>
      <c r="D46" s="19"/>
    </row>
    <row r="47" spans="1:4" ht="40" customHeight="1" x14ac:dyDescent="0.2">
      <c r="A47" s="2">
        <v>21</v>
      </c>
      <c r="B47" s="3" t="s">
        <v>40</v>
      </c>
      <c r="C47" s="4"/>
      <c r="D47" s="5"/>
    </row>
    <row r="48" spans="1:4" ht="40" customHeight="1" x14ac:dyDescent="0.2">
      <c r="A48" s="2">
        <v>22</v>
      </c>
      <c r="B48" s="3" t="s">
        <v>41</v>
      </c>
      <c r="C48" s="4"/>
      <c r="D48" s="5"/>
    </row>
    <row r="49" spans="1:4" ht="18" customHeight="1" x14ac:dyDescent="0.2">
      <c r="A49" s="20" t="s">
        <v>42</v>
      </c>
      <c r="B49" s="19"/>
      <c r="C49" s="19"/>
      <c r="D49" s="19"/>
    </row>
    <row r="50" spans="1:4" ht="40" customHeight="1" x14ac:dyDescent="0.2">
      <c r="A50" s="2">
        <v>23</v>
      </c>
      <c r="B50" s="3" t="s">
        <v>43</v>
      </c>
      <c r="C50" s="4"/>
      <c r="D50" s="5"/>
    </row>
    <row r="51" spans="1:4" ht="40" customHeight="1" x14ac:dyDescent="0.2">
      <c r="A51" s="2">
        <v>24</v>
      </c>
      <c r="B51" s="3" t="s">
        <v>44</v>
      </c>
      <c r="C51" s="4"/>
      <c r="D51" s="5"/>
    </row>
    <row r="52" spans="1:4" ht="18" customHeight="1" x14ac:dyDescent="0.2">
      <c r="A52" s="20" t="s">
        <v>45</v>
      </c>
      <c r="B52" s="19"/>
      <c r="C52" s="19"/>
      <c r="D52" s="19"/>
    </row>
    <row r="53" spans="1:4" ht="40" customHeight="1" x14ac:dyDescent="0.2">
      <c r="A53" s="2">
        <v>25</v>
      </c>
      <c r="B53" s="3" t="s">
        <v>46</v>
      </c>
      <c r="C53" s="4"/>
      <c r="D53" s="5"/>
    </row>
    <row r="54" spans="1:4" ht="40" customHeight="1" x14ac:dyDescent="0.2">
      <c r="A54" s="2">
        <v>26</v>
      </c>
      <c r="B54" s="3" t="s">
        <v>47</v>
      </c>
      <c r="C54" s="4"/>
      <c r="D54" s="5"/>
    </row>
    <row r="55" spans="1:4" ht="18" customHeight="1" x14ac:dyDescent="0.2">
      <c r="A55" s="20" t="s">
        <v>48</v>
      </c>
      <c r="B55" s="19"/>
      <c r="C55" s="19"/>
      <c r="D55" s="19"/>
    </row>
    <row r="56" spans="1:4" ht="40" customHeight="1" x14ac:dyDescent="0.2">
      <c r="A56" s="2">
        <v>27</v>
      </c>
      <c r="B56" s="3" t="s">
        <v>49</v>
      </c>
      <c r="C56" s="4"/>
      <c r="D56" s="5"/>
    </row>
    <row r="57" spans="1:4" ht="40" customHeight="1" x14ac:dyDescent="0.2">
      <c r="A57" s="2">
        <v>28</v>
      </c>
      <c r="B57" s="3" t="s">
        <v>50</v>
      </c>
      <c r="C57" s="4"/>
      <c r="D57" s="5"/>
    </row>
    <row r="58" spans="1:4" ht="18" customHeight="1" x14ac:dyDescent="0.2">
      <c r="A58" s="20" t="s">
        <v>51</v>
      </c>
      <c r="B58" s="19"/>
      <c r="C58" s="19"/>
      <c r="D58" s="19"/>
    </row>
    <row r="59" spans="1:4" ht="40" customHeight="1" x14ac:dyDescent="0.2">
      <c r="A59" s="2">
        <v>29</v>
      </c>
      <c r="B59" s="3" t="s">
        <v>52</v>
      </c>
      <c r="C59" s="4"/>
      <c r="D59" s="5"/>
    </row>
    <row r="60" spans="1:4" ht="40" customHeight="1" x14ac:dyDescent="0.2">
      <c r="A60" s="2">
        <v>30</v>
      </c>
      <c r="B60" s="3" t="s">
        <v>53</v>
      </c>
      <c r="C60" s="4"/>
      <c r="D60" s="5"/>
    </row>
    <row r="61" spans="1:4" ht="22" customHeight="1" x14ac:dyDescent="0.2">
      <c r="A61" s="21" t="s">
        <v>158</v>
      </c>
      <c r="B61" s="19"/>
      <c r="C61" s="6">
        <f>SUM(C46:C60)</f>
        <v>0</v>
      </c>
      <c r="D61" s="6" t="str">
        <f>IF(C61=0,"",ROUND(C61/50*100,0)&amp;"%")</f>
        <v/>
      </c>
    </row>
    <row r="63" spans="1:4" ht="20" customHeight="1" x14ac:dyDescent="0.2">
      <c r="A63" s="24" t="s">
        <v>54</v>
      </c>
      <c r="B63" s="19"/>
      <c r="C63" s="1" t="s">
        <v>5</v>
      </c>
      <c r="D63" s="1" t="s">
        <v>152</v>
      </c>
    </row>
    <row r="64" spans="1:4" ht="18" customHeight="1" x14ac:dyDescent="0.2">
      <c r="A64" s="20" t="s">
        <v>55</v>
      </c>
      <c r="B64" s="19"/>
      <c r="C64" s="19"/>
      <c r="D64" s="19"/>
    </row>
    <row r="65" spans="1:4" ht="40" customHeight="1" x14ac:dyDescent="0.2">
      <c r="A65" s="2">
        <v>31</v>
      </c>
      <c r="B65" s="3" t="s">
        <v>56</v>
      </c>
      <c r="C65" s="4"/>
      <c r="D65" s="5"/>
    </row>
    <row r="66" spans="1:4" ht="40" customHeight="1" x14ac:dyDescent="0.2">
      <c r="A66" s="2">
        <v>32</v>
      </c>
      <c r="B66" s="3" t="s">
        <v>57</v>
      </c>
      <c r="C66" s="4"/>
      <c r="D66" s="5"/>
    </row>
    <row r="67" spans="1:4" ht="18" customHeight="1" x14ac:dyDescent="0.2">
      <c r="A67" s="20" t="s">
        <v>58</v>
      </c>
      <c r="B67" s="19"/>
      <c r="C67" s="19"/>
      <c r="D67" s="19"/>
    </row>
    <row r="68" spans="1:4" ht="40" customHeight="1" x14ac:dyDescent="0.2">
      <c r="A68" s="2">
        <v>33</v>
      </c>
      <c r="B68" s="3" t="s">
        <v>59</v>
      </c>
      <c r="C68" s="4"/>
      <c r="D68" s="5"/>
    </row>
    <row r="69" spans="1:4" ht="40" customHeight="1" x14ac:dyDescent="0.2">
      <c r="A69" s="2">
        <v>34</v>
      </c>
      <c r="B69" s="3" t="s">
        <v>60</v>
      </c>
      <c r="C69" s="4"/>
      <c r="D69" s="5"/>
    </row>
    <row r="70" spans="1:4" ht="18" customHeight="1" x14ac:dyDescent="0.2">
      <c r="A70" s="20" t="s">
        <v>61</v>
      </c>
      <c r="B70" s="19"/>
      <c r="C70" s="19"/>
      <c r="D70" s="19"/>
    </row>
    <row r="71" spans="1:4" ht="40" customHeight="1" x14ac:dyDescent="0.2">
      <c r="A71" s="2">
        <v>35</v>
      </c>
      <c r="B71" s="3" t="s">
        <v>62</v>
      </c>
      <c r="C71" s="4"/>
      <c r="D71" s="5"/>
    </row>
    <row r="72" spans="1:4" ht="40" customHeight="1" x14ac:dyDescent="0.2">
      <c r="A72" s="2">
        <v>36</v>
      </c>
      <c r="B72" s="3" t="s">
        <v>63</v>
      </c>
      <c r="C72" s="4"/>
      <c r="D72" s="5"/>
    </row>
    <row r="73" spans="1:4" ht="18" customHeight="1" x14ac:dyDescent="0.2">
      <c r="A73" s="20" t="s">
        <v>64</v>
      </c>
      <c r="B73" s="19"/>
      <c r="C73" s="19"/>
      <c r="D73" s="19"/>
    </row>
    <row r="74" spans="1:4" ht="40" customHeight="1" x14ac:dyDescent="0.2">
      <c r="A74" s="2">
        <v>37</v>
      </c>
      <c r="B74" s="3" t="s">
        <v>65</v>
      </c>
      <c r="C74" s="4"/>
      <c r="D74" s="5"/>
    </row>
    <row r="75" spans="1:4" ht="40" customHeight="1" x14ac:dyDescent="0.2">
      <c r="A75" s="2">
        <v>38</v>
      </c>
      <c r="B75" s="3" t="s">
        <v>66</v>
      </c>
      <c r="C75" s="4"/>
      <c r="D75" s="5"/>
    </row>
    <row r="76" spans="1:4" ht="22" customHeight="1" x14ac:dyDescent="0.2">
      <c r="A76" s="21" t="s">
        <v>157</v>
      </c>
      <c r="B76" s="19"/>
      <c r="C76" s="6">
        <f>SUM(C64:C75)</f>
        <v>0</v>
      </c>
      <c r="D76" s="6" t="str">
        <f>IF(C76=0,"",ROUND(C76/40*100,0)&amp;"%")</f>
        <v/>
      </c>
    </row>
    <row r="78" spans="1:4" ht="20" customHeight="1" x14ac:dyDescent="0.2">
      <c r="A78" s="24" t="s">
        <v>67</v>
      </c>
      <c r="B78" s="19"/>
      <c r="C78" s="1" t="s">
        <v>5</v>
      </c>
      <c r="D78" s="1" t="s">
        <v>154</v>
      </c>
    </row>
    <row r="79" spans="1:4" ht="18" customHeight="1" x14ac:dyDescent="0.2">
      <c r="A79" s="20" t="s">
        <v>68</v>
      </c>
      <c r="B79" s="19"/>
      <c r="C79" s="19"/>
      <c r="D79" s="19"/>
    </row>
    <row r="80" spans="1:4" ht="40" customHeight="1" x14ac:dyDescent="0.2">
      <c r="A80" s="2">
        <v>39</v>
      </c>
      <c r="B80" s="3" t="s">
        <v>69</v>
      </c>
      <c r="C80" s="4"/>
      <c r="D80" s="5"/>
    </row>
    <row r="81" spans="1:4" ht="40" customHeight="1" x14ac:dyDescent="0.2">
      <c r="A81" s="2">
        <v>40</v>
      </c>
      <c r="B81" s="3" t="s">
        <v>70</v>
      </c>
      <c r="C81" s="4"/>
      <c r="D81" s="5"/>
    </row>
    <row r="82" spans="1:4" ht="18" customHeight="1" x14ac:dyDescent="0.2">
      <c r="A82" s="20" t="s">
        <v>71</v>
      </c>
      <c r="B82" s="19"/>
      <c r="C82" s="19"/>
      <c r="D82" s="19"/>
    </row>
    <row r="83" spans="1:4" ht="40" customHeight="1" x14ac:dyDescent="0.2">
      <c r="A83" s="2">
        <v>41</v>
      </c>
      <c r="B83" s="3" t="s">
        <v>72</v>
      </c>
      <c r="C83" s="4"/>
      <c r="D83" s="5"/>
    </row>
    <row r="84" spans="1:4" ht="40" customHeight="1" x14ac:dyDescent="0.2">
      <c r="A84" s="2">
        <v>42</v>
      </c>
      <c r="B84" s="3" t="s">
        <v>73</v>
      </c>
      <c r="C84" s="4"/>
      <c r="D84" s="5"/>
    </row>
    <row r="85" spans="1:4" ht="18" customHeight="1" x14ac:dyDescent="0.2">
      <c r="A85" s="20" t="s">
        <v>74</v>
      </c>
      <c r="B85" s="19"/>
      <c r="C85" s="19"/>
      <c r="D85" s="19"/>
    </row>
    <row r="86" spans="1:4" ht="40" customHeight="1" x14ac:dyDescent="0.2">
      <c r="A86" s="2">
        <v>43</v>
      </c>
      <c r="B86" s="3" t="s">
        <v>75</v>
      </c>
      <c r="C86" s="4"/>
      <c r="D86" s="5"/>
    </row>
    <row r="87" spans="1:4" ht="40" customHeight="1" x14ac:dyDescent="0.2">
      <c r="A87" s="2">
        <v>44</v>
      </c>
      <c r="B87" s="3" t="s">
        <v>76</v>
      </c>
      <c r="C87" s="4"/>
      <c r="D87" s="5"/>
    </row>
    <row r="88" spans="1:4" ht="18" customHeight="1" x14ac:dyDescent="0.2">
      <c r="A88" s="20" t="s">
        <v>77</v>
      </c>
      <c r="B88" s="19"/>
      <c r="C88" s="19"/>
      <c r="D88" s="19"/>
    </row>
    <row r="89" spans="1:4" ht="40" customHeight="1" x14ac:dyDescent="0.2">
      <c r="A89" s="2">
        <v>45</v>
      </c>
      <c r="B89" s="3" t="s">
        <v>78</v>
      </c>
      <c r="C89" s="4"/>
      <c r="D89" s="5"/>
    </row>
    <row r="90" spans="1:4" ht="40" customHeight="1" x14ac:dyDescent="0.2">
      <c r="A90" s="2">
        <v>46</v>
      </c>
      <c r="B90" s="3" t="s">
        <v>79</v>
      </c>
      <c r="C90" s="4"/>
      <c r="D90" s="5"/>
    </row>
    <row r="91" spans="1:4" ht="18" customHeight="1" x14ac:dyDescent="0.2">
      <c r="A91" s="20" t="s">
        <v>80</v>
      </c>
      <c r="B91" s="19"/>
      <c r="C91" s="19"/>
      <c r="D91" s="19"/>
    </row>
    <row r="92" spans="1:4" ht="40" customHeight="1" x14ac:dyDescent="0.2">
      <c r="A92" s="2">
        <v>47</v>
      </c>
      <c r="B92" s="3" t="s">
        <v>81</v>
      </c>
      <c r="C92" s="4"/>
      <c r="D92" s="5"/>
    </row>
    <row r="93" spans="1:4" ht="40" customHeight="1" x14ac:dyDescent="0.2">
      <c r="A93" s="2">
        <v>48</v>
      </c>
      <c r="B93" s="3" t="s">
        <v>82</v>
      </c>
      <c r="C93" s="4"/>
      <c r="D93" s="5"/>
    </row>
    <row r="94" spans="1:4" ht="18" customHeight="1" x14ac:dyDescent="0.2">
      <c r="A94" s="20" t="s">
        <v>83</v>
      </c>
      <c r="B94" s="19"/>
      <c r="C94" s="19"/>
      <c r="D94" s="19"/>
    </row>
    <row r="95" spans="1:4" ht="40" customHeight="1" x14ac:dyDescent="0.2">
      <c r="A95" s="2">
        <v>49</v>
      </c>
      <c r="B95" s="3" t="s">
        <v>84</v>
      </c>
      <c r="C95" s="4"/>
      <c r="D95" s="5"/>
    </row>
    <row r="96" spans="1:4" ht="40" customHeight="1" x14ac:dyDescent="0.2">
      <c r="A96" s="2">
        <v>50</v>
      </c>
      <c r="B96" s="3" t="s">
        <v>85</v>
      </c>
      <c r="C96" s="4"/>
      <c r="D96" s="5"/>
    </row>
    <row r="97" spans="1:4" ht="22" customHeight="1" x14ac:dyDescent="0.2">
      <c r="A97" s="21" t="s">
        <v>156</v>
      </c>
      <c r="B97" s="19"/>
      <c r="C97" s="6">
        <f>SUM(C79:C96)</f>
        <v>0</v>
      </c>
      <c r="D97" s="6" t="str">
        <f>IF(C97=0,"",ROUND(C97/60*100,0)&amp;"%")</f>
        <v/>
      </c>
    </row>
    <row r="99" spans="1:4" ht="20" customHeight="1" x14ac:dyDescent="0.2">
      <c r="A99" s="24" t="s">
        <v>86</v>
      </c>
      <c r="B99" s="19"/>
      <c r="C99" s="1" t="s">
        <v>5</v>
      </c>
      <c r="D99" s="1" t="s">
        <v>154</v>
      </c>
    </row>
    <row r="100" spans="1:4" ht="18" customHeight="1" x14ac:dyDescent="0.2">
      <c r="A100" s="20" t="s">
        <v>87</v>
      </c>
      <c r="B100" s="19"/>
      <c r="C100" s="19"/>
      <c r="D100" s="19"/>
    </row>
    <row r="101" spans="1:4" ht="40" customHeight="1" x14ac:dyDescent="0.2">
      <c r="A101" s="2">
        <v>51</v>
      </c>
      <c r="B101" s="3" t="s">
        <v>88</v>
      </c>
      <c r="C101" s="4"/>
      <c r="D101" s="5"/>
    </row>
    <row r="102" spans="1:4" ht="40" customHeight="1" x14ac:dyDescent="0.2">
      <c r="A102" s="2">
        <v>52</v>
      </c>
      <c r="B102" s="3" t="s">
        <v>89</v>
      </c>
      <c r="C102" s="4"/>
      <c r="D102" s="5"/>
    </row>
    <row r="103" spans="1:4" ht="18" customHeight="1" x14ac:dyDescent="0.2">
      <c r="A103" s="20" t="s">
        <v>90</v>
      </c>
      <c r="B103" s="19"/>
      <c r="C103" s="19"/>
      <c r="D103" s="19"/>
    </row>
    <row r="104" spans="1:4" ht="40" customHeight="1" x14ac:dyDescent="0.2">
      <c r="A104" s="2">
        <v>53</v>
      </c>
      <c r="B104" s="3" t="s">
        <v>91</v>
      </c>
      <c r="C104" s="4"/>
      <c r="D104" s="5"/>
    </row>
    <row r="105" spans="1:4" ht="40" customHeight="1" x14ac:dyDescent="0.2">
      <c r="A105" s="2">
        <v>54</v>
      </c>
      <c r="B105" s="3" t="s">
        <v>92</v>
      </c>
      <c r="C105" s="4"/>
      <c r="D105" s="5"/>
    </row>
    <row r="106" spans="1:4" ht="18" customHeight="1" x14ac:dyDescent="0.2">
      <c r="A106" s="20" t="s">
        <v>93</v>
      </c>
      <c r="B106" s="19"/>
      <c r="C106" s="19"/>
      <c r="D106" s="19"/>
    </row>
    <row r="107" spans="1:4" ht="40" customHeight="1" x14ac:dyDescent="0.2">
      <c r="A107" s="2">
        <v>55</v>
      </c>
      <c r="B107" s="3" t="s">
        <v>94</v>
      </c>
      <c r="C107" s="4"/>
      <c r="D107" s="5"/>
    </row>
    <row r="108" spans="1:4" ht="40" customHeight="1" x14ac:dyDescent="0.2">
      <c r="A108" s="2">
        <v>56</v>
      </c>
      <c r="B108" s="3" t="s">
        <v>95</v>
      </c>
      <c r="C108" s="4"/>
      <c r="D108" s="5"/>
    </row>
    <row r="109" spans="1:4" ht="18" customHeight="1" x14ac:dyDescent="0.2">
      <c r="A109" s="20" t="s">
        <v>96</v>
      </c>
      <c r="B109" s="19"/>
      <c r="C109" s="19"/>
      <c r="D109" s="19"/>
    </row>
    <row r="110" spans="1:4" ht="40" customHeight="1" x14ac:dyDescent="0.2">
      <c r="A110" s="2">
        <v>57</v>
      </c>
      <c r="B110" s="3" t="s">
        <v>97</v>
      </c>
      <c r="C110" s="4"/>
      <c r="D110" s="5"/>
    </row>
    <row r="111" spans="1:4" ht="40" customHeight="1" x14ac:dyDescent="0.2">
      <c r="A111" s="2">
        <v>58</v>
      </c>
      <c r="B111" s="3" t="s">
        <v>98</v>
      </c>
      <c r="C111" s="4"/>
      <c r="D111" s="5"/>
    </row>
    <row r="112" spans="1:4" ht="18" customHeight="1" x14ac:dyDescent="0.2">
      <c r="A112" s="20" t="s">
        <v>99</v>
      </c>
      <c r="B112" s="19"/>
      <c r="C112" s="19"/>
      <c r="D112" s="19"/>
    </row>
    <row r="113" spans="1:4" ht="40" customHeight="1" x14ac:dyDescent="0.2">
      <c r="A113" s="2">
        <v>59</v>
      </c>
      <c r="B113" s="3" t="s">
        <v>100</v>
      </c>
      <c r="C113" s="4"/>
      <c r="D113" s="5"/>
    </row>
    <row r="114" spans="1:4" ht="40" customHeight="1" x14ac:dyDescent="0.2">
      <c r="A114" s="2">
        <v>60</v>
      </c>
      <c r="B114" s="3" t="s">
        <v>101</v>
      </c>
      <c r="C114" s="4"/>
      <c r="D114" s="5"/>
    </row>
    <row r="115" spans="1:4" ht="18" customHeight="1" x14ac:dyDescent="0.2">
      <c r="A115" s="20" t="s">
        <v>102</v>
      </c>
      <c r="B115" s="19"/>
      <c r="C115" s="19"/>
      <c r="D115" s="19"/>
    </row>
    <row r="116" spans="1:4" ht="40" customHeight="1" x14ac:dyDescent="0.2">
      <c r="A116" s="2">
        <v>61</v>
      </c>
      <c r="B116" s="3" t="s">
        <v>103</v>
      </c>
      <c r="C116" s="4"/>
      <c r="D116" s="5"/>
    </row>
    <row r="117" spans="1:4" ht="40" customHeight="1" x14ac:dyDescent="0.2">
      <c r="A117" s="2">
        <v>62</v>
      </c>
      <c r="B117" s="3" t="s">
        <v>104</v>
      </c>
      <c r="C117" s="4"/>
      <c r="D117" s="5"/>
    </row>
    <row r="118" spans="1:4" ht="22" customHeight="1" x14ac:dyDescent="0.2">
      <c r="A118" s="21" t="s">
        <v>155</v>
      </c>
      <c r="B118" s="19"/>
      <c r="C118" s="6">
        <f>SUM(C100:C117)</f>
        <v>0</v>
      </c>
      <c r="D118" s="6" t="str">
        <f>IF(C118=0,"",ROUND(C118/60*100,0)&amp;"%")</f>
        <v/>
      </c>
    </row>
    <row r="120" spans="1:4" ht="25" customHeight="1" x14ac:dyDescent="0.2">
      <c r="A120" s="22" t="s">
        <v>105</v>
      </c>
      <c r="B120" s="19"/>
      <c r="C120" s="7">
        <f>C17+C31+C43+C61+C76+C97+C118</f>
        <v>0</v>
      </c>
      <c r="D120" s="7" t="str">
        <f>IF(C120=0,"",ROUND(C120/310*100,0)&amp;"%")</f>
        <v/>
      </c>
    </row>
  </sheetData>
  <mergeCells count="49">
    <mergeCell ref="A100:D100"/>
    <mergeCell ref="A20:D20"/>
    <mergeCell ref="A45:B45"/>
    <mergeCell ref="A109:D109"/>
    <mergeCell ref="A52:D52"/>
    <mergeCell ref="A23:D23"/>
    <mergeCell ref="A106:D106"/>
    <mergeCell ref="A91:D91"/>
    <mergeCell ref="A73:D73"/>
    <mergeCell ref="A43:B43"/>
    <mergeCell ref="A63:B63"/>
    <mergeCell ref="A55:D55"/>
    <mergeCell ref="A4:D4"/>
    <mergeCell ref="A7:B7"/>
    <mergeCell ref="A19:B19"/>
    <mergeCell ref="A5:D5"/>
    <mergeCell ref="A8:D8"/>
    <mergeCell ref="A120:B120"/>
    <mergeCell ref="A1:D1"/>
    <mergeCell ref="A94:D94"/>
    <mergeCell ref="A70:D70"/>
    <mergeCell ref="A79:D79"/>
    <mergeCell ref="A103:D103"/>
    <mergeCell ref="A88:D88"/>
    <mergeCell ref="A76:B76"/>
    <mergeCell ref="A33:B33"/>
    <mergeCell ref="A17:B17"/>
    <mergeCell ref="A46:D46"/>
    <mergeCell ref="A97:B97"/>
    <mergeCell ref="A37:D37"/>
    <mergeCell ref="A112:D112"/>
    <mergeCell ref="A28:D28"/>
    <mergeCell ref="A61:B61"/>
    <mergeCell ref="A2:D2"/>
    <mergeCell ref="A85:D85"/>
    <mergeCell ref="A31:B31"/>
    <mergeCell ref="A14:D14"/>
    <mergeCell ref="A118:B118"/>
    <mergeCell ref="A11:D11"/>
    <mergeCell ref="A49:D49"/>
    <mergeCell ref="A115:D115"/>
    <mergeCell ref="A40:D40"/>
    <mergeCell ref="A78:B78"/>
    <mergeCell ref="A67:D67"/>
    <mergeCell ref="A58:D58"/>
    <mergeCell ref="A34:D34"/>
    <mergeCell ref="A99:B99"/>
    <mergeCell ref="A64:D64"/>
    <mergeCell ref="A82:D82"/>
  </mergeCells>
  <phoneticPr fontId="16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showGridLines="0" topLeftCell="A4" workbookViewId="0">
      <selection activeCell="I9" sqref="I9"/>
    </sheetView>
  </sheetViews>
  <sheetFormatPr defaultRowHeight="13" x14ac:dyDescent="0.2"/>
  <cols>
    <col min="1" max="1" width="10.36328125" bestFit="1" customWidth="1"/>
    <col min="2" max="2" width="35" customWidth="1"/>
    <col min="3" max="4" width="12" customWidth="1"/>
    <col min="5" max="5" width="15" customWidth="1"/>
    <col min="6" max="6" width="30" customWidth="1"/>
  </cols>
  <sheetData>
    <row r="1" spans="1:6" ht="30" customHeight="1" x14ac:dyDescent="0.2">
      <c r="A1" s="23" t="s">
        <v>106</v>
      </c>
      <c r="B1" s="19"/>
      <c r="C1" s="19"/>
      <c r="D1" s="19"/>
      <c r="E1" s="19"/>
      <c r="F1" s="19"/>
    </row>
    <row r="3" spans="1:6" ht="22" customHeight="1" x14ac:dyDescent="0.2">
      <c r="A3" s="31" t="s">
        <v>107</v>
      </c>
      <c r="B3" s="19"/>
      <c r="C3" s="19"/>
      <c r="D3" s="19"/>
      <c r="E3" s="19"/>
      <c r="F3" s="19"/>
    </row>
    <row r="4" spans="1:6" ht="20" customHeight="1" x14ac:dyDescent="0.2">
      <c r="A4" s="8" t="s">
        <v>108</v>
      </c>
      <c r="B4" s="8" t="s">
        <v>109</v>
      </c>
      <c r="C4" s="8" t="s">
        <v>5</v>
      </c>
      <c r="D4" s="8" t="s">
        <v>110</v>
      </c>
      <c r="E4" s="8" t="s">
        <v>111</v>
      </c>
      <c r="F4" s="8" t="s">
        <v>112</v>
      </c>
    </row>
    <row r="5" spans="1:6" ht="20" customHeight="1" x14ac:dyDescent="0.2">
      <c r="A5" s="9" t="s">
        <v>113</v>
      </c>
      <c r="B5" s="10" t="s">
        <v>114</v>
      </c>
      <c r="C5" s="11">
        <f>営業組織改革診断!C17</f>
        <v>0</v>
      </c>
      <c r="D5" s="9" t="s">
        <v>147</v>
      </c>
      <c r="E5" s="11" t="str">
        <f>IF(C5=0,"",ROUND(C5/30*100,0)&amp;"%")</f>
        <v/>
      </c>
      <c r="F5" s="12" t="str">
        <f>IF(C5=0,"",IF(C5/30&lt;0.5,"🔴 最優先改善",IF(C5/30&lt;0.7,"🟡 優先改善","🟢 維持・強化")))</f>
        <v/>
      </c>
    </row>
    <row r="6" spans="1:6" ht="20" customHeight="1" x14ac:dyDescent="0.2">
      <c r="A6" s="9" t="s">
        <v>116</v>
      </c>
      <c r="B6" s="10" t="s">
        <v>117</v>
      </c>
      <c r="C6" s="11">
        <f>営業組織改革診断!C31</f>
        <v>0</v>
      </c>
      <c r="D6" s="9" t="s">
        <v>148</v>
      </c>
      <c r="E6" s="11" t="str">
        <f>IF(C6=0,"",ROUND(C6/40*100,0)&amp;"%")</f>
        <v/>
      </c>
      <c r="F6" s="12" t="str">
        <f>IF(C6=0,"",IF(C6/40&lt;0.5,"🔴 最優先改善",IF(C6/40&lt;0.7,"🟡 優先改善","🟢 維持・強化")))</f>
        <v/>
      </c>
    </row>
    <row r="7" spans="1:6" ht="20" customHeight="1" x14ac:dyDescent="0.2">
      <c r="A7" s="9" t="s">
        <v>118</v>
      </c>
      <c r="B7" s="10" t="s">
        <v>119</v>
      </c>
      <c r="C7" s="11">
        <f>営業組織改革診断!C43</f>
        <v>0</v>
      </c>
      <c r="D7" s="9" t="s">
        <v>115</v>
      </c>
      <c r="E7" s="11" t="str">
        <f>IF(C7=0,"",ROUND(C7/30*100,0)&amp;"%")</f>
        <v/>
      </c>
      <c r="F7" s="12" t="str">
        <f>IF(C7=0,"",IF(C7/30&lt;0.5,"🔴 最優先改善",IF(C7/30&lt;0.7,"🟡 優先改善","🟢 維持・強化")))</f>
        <v/>
      </c>
    </row>
    <row r="8" spans="1:6" ht="20" customHeight="1" x14ac:dyDescent="0.2">
      <c r="A8" s="9" t="s">
        <v>120</v>
      </c>
      <c r="B8" s="10" t="s">
        <v>121</v>
      </c>
      <c r="C8" s="11">
        <f>営業組織改革診断!C61</f>
        <v>0</v>
      </c>
      <c r="D8" s="9" t="s">
        <v>149</v>
      </c>
      <c r="E8" s="11" t="str">
        <f>IF(C8=0,"",ROUND(C8/50*100,0)&amp;"%")</f>
        <v/>
      </c>
      <c r="F8" s="12" t="str">
        <f>IF(C8=0,"",IF(C8/50&lt;0.5,"🔴 最優先改善",IF(C8/50&lt;0.7,"🟡 優先改善","🟢 維持・強化")))</f>
        <v/>
      </c>
    </row>
    <row r="9" spans="1:6" ht="20" customHeight="1" x14ac:dyDescent="0.2">
      <c r="A9" s="9" t="s">
        <v>122</v>
      </c>
      <c r="B9" s="10" t="s">
        <v>123</v>
      </c>
      <c r="C9" s="11">
        <f>営業組織改革診断!C76</f>
        <v>0</v>
      </c>
      <c r="D9" s="9" t="s">
        <v>148</v>
      </c>
      <c r="E9" s="11" t="str">
        <f>IF(C9=0,"",ROUND(C9/40*100,0)&amp;"%")</f>
        <v/>
      </c>
      <c r="F9" s="12" t="str">
        <f>IF(C9=0,"",IF(C9/40&lt;0.5,"🔴 最優先改善",IF(C9/40&lt;0.7,"🟡 優先改善","🟢 維持・強化")))</f>
        <v/>
      </c>
    </row>
    <row r="10" spans="1:6" ht="20" customHeight="1" x14ac:dyDescent="0.2">
      <c r="A10" s="9" t="s">
        <v>124</v>
      </c>
      <c r="B10" s="10" t="s">
        <v>125</v>
      </c>
      <c r="C10" s="11">
        <f>営業組織改革診断!C97</f>
        <v>0</v>
      </c>
      <c r="D10" s="9" t="s">
        <v>150</v>
      </c>
      <c r="E10" s="11" t="str">
        <f>IF(C10=0,"",ROUND(C10/60*100,0)&amp;"%")</f>
        <v/>
      </c>
      <c r="F10" s="12" t="str">
        <f>IF(C10=0,"",IF(C10/60&lt;0.5,"🔴 最優先改善",IF(C10/60&lt;0.7,"🟡 優先改善","🟢 維持・強化")))</f>
        <v/>
      </c>
    </row>
    <row r="11" spans="1:6" ht="20" customHeight="1" x14ac:dyDescent="0.2">
      <c r="A11" s="9" t="s">
        <v>126</v>
      </c>
      <c r="B11" s="10" t="s">
        <v>127</v>
      </c>
      <c r="C11" s="11">
        <f>営業組織改革診断!C118</f>
        <v>0</v>
      </c>
      <c r="D11" s="9" t="s">
        <v>150</v>
      </c>
      <c r="E11" s="11" t="str">
        <f>IF(C11=0,"",ROUND(C11/60*100,0)&amp;"%")</f>
        <v/>
      </c>
      <c r="F11" s="12" t="str">
        <f>IF(C11=0,"",IF(C11/60&lt;0.5,"🔴 最優先改善",IF(C11/60&lt;0.7,"🟡 優先改善","🟢 維持・強化")))</f>
        <v/>
      </c>
    </row>
    <row r="12" spans="1:6" ht="24" customHeight="1" x14ac:dyDescent="0.2">
      <c r="A12" s="6" t="s">
        <v>128</v>
      </c>
      <c r="B12" s="13" t="s">
        <v>129</v>
      </c>
      <c r="C12" s="14">
        <f>SUM(C5:C11)</f>
        <v>0</v>
      </c>
      <c r="D12" s="6" t="s">
        <v>151</v>
      </c>
      <c r="E12" s="14" t="str">
        <f>IF(C12=0,"",ROUND(C12/310*100,0)&amp;"%")</f>
        <v/>
      </c>
      <c r="F12" s="15"/>
    </row>
    <row r="14" spans="1:6" ht="22" customHeight="1" x14ac:dyDescent="0.2">
      <c r="A14" s="31" t="s">
        <v>130</v>
      </c>
      <c r="B14" s="19"/>
      <c r="C14" s="19"/>
      <c r="D14" s="19"/>
      <c r="E14" s="19"/>
      <c r="F14" s="19"/>
    </row>
    <row r="15" spans="1:6" ht="18" customHeight="1" x14ac:dyDescent="0.2">
      <c r="A15" s="34" t="s">
        <v>131</v>
      </c>
      <c r="B15" s="19"/>
      <c r="C15" s="19"/>
      <c r="D15" s="19"/>
      <c r="E15" s="19"/>
      <c r="F15" s="19"/>
    </row>
    <row r="16" spans="1:6" ht="18" customHeight="1" x14ac:dyDescent="0.2">
      <c r="A16" s="34" t="s">
        <v>132</v>
      </c>
      <c r="B16" s="19"/>
      <c r="C16" s="19"/>
      <c r="D16" s="19"/>
      <c r="E16" s="19"/>
      <c r="F16" s="19"/>
    </row>
    <row r="17" spans="1:6" ht="18" customHeight="1" x14ac:dyDescent="0.2">
      <c r="A17" s="34" t="s">
        <v>133</v>
      </c>
      <c r="B17" s="19"/>
      <c r="C17" s="19"/>
      <c r="D17" s="19"/>
      <c r="E17" s="19"/>
      <c r="F17" s="19"/>
    </row>
    <row r="19" spans="1:6" ht="22" customHeight="1" x14ac:dyDescent="0.2">
      <c r="A19" s="31" t="s">
        <v>134</v>
      </c>
      <c r="B19" s="19"/>
      <c r="C19" s="19"/>
      <c r="D19" s="19"/>
      <c r="E19" s="19"/>
      <c r="F19" s="19"/>
    </row>
    <row r="20" spans="1:6" ht="30" customHeight="1" x14ac:dyDescent="0.2">
      <c r="A20" s="32" t="s">
        <v>135</v>
      </c>
      <c r="B20" s="19"/>
      <c r="C20" s="19"/>
      <c r="D20" s="19"/>
      <c r="E20" s="19"/>
      <c r="F20" s="19"/>
    </row>
    <row r="21" spans="1:6" ht="30" customHeight="1" x14ac:dyDescent="0.2">
      <c r="A21" s="32" t="s">
        <v>136</v>
      </c>
      <c r="B21" s="19"/>
      <c r="C21" s="19"/>
      <c r="D21" s="19"/>
      <c r="E21" s="19"/>
      <c r="F21" s="19"/>
    </row>
    <row r="22" spans="1:6" ht="30" customHeight="1" x14ac:dyDescent="0.2">
      <c r="A22" s="32" t="s">
        <v>137</v>
      </c>
      <c r="B22" s="19"/>
      <c r="C22" s="19"/>
      <c r="D22" s="19"/>
      <c r="E22" s="19"/>
      <c r="F22" s="19"/>
    </row>
    <row r="23" spans="1:6" ht="30" customHeight="1" x14ac:dyDescent="0.2">
      <c r="A23" s="32" t="s">
        <v>138</v>
      </c>
      <c r="B23" s="19"/>
      <c r="C23" s="19"/>
      <c r="D23" s="19"/>
      <c r="E23" s="19"/>
      <c r="F23" s="19"/>
    </row>
    <row r="25" spans="1:6" ht="22" customHeight="1" x14ac:dyDescent="0.2">
      <c r="A25" s="30" t="s">
        <v>139</v>
      </c>
      <c r="B25" s="19"/>
      <c r="C25" s="19"/>
      <c r="D25" s="19"/>
      <c r="E25" s="19"/>
      <c r="F25" s="19"/>
    </row>
    <row r="26" spans="1:6" ht="18" customHeight="1" x14ac:dyDescent="0.2">
      <c r="A26" s="38" t="s">
        <v>140</v>
      </c>
      <c r="B26" s="36"/>
      <c r="C26" s="36"/>
      <c r="D26" s="36"/>
      <c r="E26" s="36"/>
      <c r="F26" s="36"/>
    </row>
    <row r="27" spans="1:6" ht="22" customHeight="1" x14ac:dyDescent="0.2">
      <c r="A27" s="17" t="s">
        <v>141</v>
      </c>
      <c r="B27" s="27"/>
      <c r="C27" s="28"/>
      <c r="D27" s="28"/>
      <c r="E27" s="28"/>
      <c r="F27" s="29"/>
    </row>
    <row r="28" spans="1:6" ht="22" customHeight="1" x14ac:dyDescent="0.2">
      <c r="A28" s="16" t="s">
        <v>142</v>
      </c>
      <c r="B28" s="27"/>
      <c r="C28" s="28"/>
      <c r="D28" s="28"/>
      <c r="E28" s="28"/>
      <c r="F28" s="29"/>
    </row>
    <row r="29" spans="1:6" ht="22" customHeight="1" x14ac:dyDescent="0.2">
      <c r="A29" s="16" t="s">
        <v>143</v>
      </c>
      <c r="B29" s="27"/>
      <c r="C29" s="28"/>
      <c r="D29" s="28"/>
      <c r="E29" s="28"/>
      <c r="F29" s="29"/>
    </row>
    <row r="30" spans="1:6" ht="22" customHeight="1" x14ac:dyDescent="0.2">
      <c r="A30" s="16" t="s">
        <v>144</v>
      </c>
      <c r="B30" s="35"/>
      <c r="C30" s="36"/>
      <c r="D30" s="36"/>
      <c r="E30" s="36"/>
      <c r="F30" s="37"/>
    </row>
    <row r="32" spans="1:6" ht="18" customHeight="1" x14ac:dyDescent="0.2">
      <c r="A32" s="33" t="s">
        <v>145</v>
      </c>
      <c r="B32" s="19"/>
      <c r="C32" s="19"/>
      <c r="D32" s="19"/>
      <c r="E32" s="19"/>
      <c r="F32" s="19"/>
    </row>
    <row r="33" spans="1:6" ht="22" customHeight="1" x14ac:dyDescent="0.2">
      <c r="A33" s="16" t="s">
        <v>141</v>
      </c>
      <c r="B33" s="27"/>
      <c r="C33" s="28"/>
      <c r="D33" s="28"/>
      <c r="E33" s="28"/>
      <c r="F33" s="29"/>
    </row>
    <row r="34" spans="1:6" ht="22" customHeight="1" x14ac:dyDescent="0.2">
      <c r="A34" s="16" t="s">
        <v>142</v>
      </c>
      <c r="B34" s="27"/>
      <c r="C34" s="28"/>
      <c r="D34" s="28"/>
      <c r="E34" s="28"/>
      <c r="F34" s="29"/>
    </row>
    <row r="35" spans="1:6" ht="22" customHeight="1" x14ac:dyDescent="0.2">
      <c r="A35" s="16" t="s">
        <v>143</v>
      </c>
      <c r="B35" s="27"/>
      <c r="C35" s="28"/>
      <c r="D35" s="28"/>
      <c r="E35" s="28"/>
      <c r="F35" s="29"/>
    </row>
    <row r="36" spans="1:6" ht="22" customHeight="1" x14ac:dyDescent="0.2">
      <c r="A36" s="16" t="s">
        <v>144</v>
      </c>
      <c r="B36" s="27"/>
      <c r="C36" s="28"/>
      <c r="D36" s="28"/>
      <c r="E36" s="28"/>
      <c r="F36" s="29"/>
    </row>
    <row r="38" spans="1:6" ht="18" customHeight="1" x14ac:dyDescent="0.2">
      <c r="A38" s="33" t="s">
        <v>146</v>
      </c>
      <c r="B38" s="19"/>
      <c r="C38" s="19"/>
      <c r="D38" s="19"/>
      <c r="E38" s="19"/>
      <c r="F38" s="19"/>
    </row>
    <row r="39" spans="1:6" ht="22" customHeight="1" x14ac:dyDescent="0.2">
      <c r="A39" s="16" t="s">
        <v>141</v>
      </c>
      <c r="B39" s="27"/>
      <c r="C39" s="28"/>
      <c r="D39" s="28"/>
      <c r="E39" s="28"/>
      <c r="F39" s="29"/>
    </row>
    <row r="40" spans="1:6" ht="22" customHeight="1" x14ac:dyDescent="0.2">
      <c r="A40" s="16" t="s">
        <v>142</v>
      </c>
      <c r="B40" s="27"/>
      <c r="C40" s="28"/>
      <c r="D40" s="28"/>
      <c r="E40" s="28"/>
      <c r="F40" s="29"/>
    </row>
    <row r="41" spans="1:6" ht="22" customHeight="1" x14ac:dyDescent="0.2">
      <c r="A41" s="16" t="s">
        <v>143</v>
      </c>
      <c r="B41" s="27"/>
      <c r="C41" s="28"/>
      <c r="D41" s="28"/>
      <c r="E41" s="28"/>
      <c r="F41" s="29"/>
    </row>
    <row r="42" spans="1:6" ht="22" customHeight="1" x14ac:dyDescent="0.2">
      <c r="A42" s="16" t="s">
        <v>144</v>
      </c>
      <c r="B42" s="27"/>
      <c r="C42" s="28"/>
      <c r="D42" s="28"/>
      <c r="E42" s="28"/>
      <c r="F42" s="29"/>
    </row>
  </sheetData>
  <mergeCells count="27">
    <mergeCell ref="B42:F42"/>
    <mergeCell ref="A23:F23"/>
    <mergeCell ref="A32:F32"/>
    <mergeCell ref="A22:F22"/>
    <mergeCell ref="A17:F17"/>
    <mergeCell ref="A20:F20"/>
    <mergeCell ref="A38:F38"/>
    <mergeCell ref="B29:F29"/>
    <mergeCell ref="A19:F19"/>
    <mergeCell ref="B34:F34"/>
    <mergeCell ref="B28:F28"/>
    <mergeCell ref="B40:F40"/>
    <mergeCell ref="B30:F30"/>
    <mergeCell ref="A26:F26"/>
    <mergeCell ref="A21:F21"/>
    <mergeCell ref="B27:F27"/>
    <mergeCell ref="B33:F33"/>
    <mergeCell ref="A1:F1"/>
    <mergeCell ref="B36:F36"/>
    <mergeCell ref="B41:F41"/>
    <mergeCell ref="A25:F25"/>
    <mergeCell ref="B35:F35"/>
    <mergeCell ref="B39:F39"/>
    <mergeCell ref="A14:F14"/>
    <mergeCell ref="A15:F15"/>
    <mergeCell ref="A16:F16"/>
    <mergeCell ref="A3:F3"/>
  </mergeCells>
  <phoneticPr fontId="16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営業組織改革診断</vt:lpstr>
      <vt:lpstr>総合診断結果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清司 浅井</cp:lastModifiedBy>
  <dcterms:created xsi:type="dcterms:W3CDTF">2025-12-05T02:12:30Z</dcterms:created>
  <dcterms:modified xsi:type="dcterms:W3CDTF">2025-12-05T06:39:13Z</dcterms:modified>
</cp:coreProperties>
</file>